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0"/>
  </bookViews>
  <sheets>
    <sheet name="I полугод 2014" sheetId="1" r:id="rId1"/>
  </sheets>
  <definedNames>
    <definedName name="_xlnm.Print_Titles" localSheetId="0">'I полугод 2014'!$4:$4</definedName>
  </definedNames>
  <calcPr fullCalcOnLoad="1"/>
</workbook>
</file>

<file path=xl/comments1.xml><?xml version="1.0" encoding="utf-8"?>
<comments xmlns="http://schemas.openxmlformats.org/spreadsheetml/2006/main">
  <authors>
    <author>Kstolyarova</author>
  </authors>
  <commentList>
    <comment ref="A41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строительство и реконструкцию объектов муниципальной собственности (футбольных полей (стадионов), универсальных спортивных площадок)</t>
        </r>
      </text>
    </comment>
    <comment ref="A43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из областного бюджета местным бюджетам, предоставление которых предусмотрено областной целевой программой "Молодежь Свердловской области" на 2011 - 2015 годы</t>
        </r>
      </text>
    </comment>
    <comment ref="A60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sharedStrings.xml><?xml version="1.0" encoding="utf-8"?>
<sst xmlns="http://schemas.openxmlformats.org/spreadsheetml/2006/main" count="84" uniqueCount="84">
  <si>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</si>
  <si>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</si>
  <si>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софинансирование социальных выплат молодым семьям на приобретение (строительство) жилья</t>
  </si>
  <si>
    <t>на строительство и реконструкцию зданий дошкольных образовательных учреждений в муниципальных образованиях в Свердловской области</t>
  </si>
  <si>
    <t>на осуществление мероприятий по возврату ранее перепрофилированных зданий дошкольных образовательных учреждений в муниципальных образованиях Свердловской области</t>
  </si>
  <si>
    <t>на организацию отдыха детей в каникулярное время</t>
  </si>
  <si>
    <t>на организацию и осуществление мероприятий по работе с молодежью</t>
  </si>
  <si>
    <t>на закупку автотранспортных средств и коммунальной техники</t>
  </si>
  <si>
    <t>на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</si>
  <si>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на строительство зданий муниципальных общеобразовательных учреждений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</si>
  <si>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</si>
  <si>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</si>
  <si>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</si>
  <si>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</si>
  <si>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</si>
  <si>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на комплектование книжных фондов библиотек муниципальных образований</t>
  </si>
  <si>
    <t>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</si>
  <si>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</si>
  <si>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Субсидии:</t>
  </si>
  <si>
    <t>Субвенции:</t>
  </si>
  <si>
    <t>Иные межбюджетные трансферты:</t>
  </si>
  <si>
    <t>на проведение мероприятий по информатизации муниципальных образований</t>
  </si>
  <si>
    <t>на строительство объектов муниципальной собственности (физкультурно-оздоровительных комплексов)</t>
  </si>
  <si>
    <t>на проведение мероприятий по благоустройству дворовых территорий в муниципальных образованиях в Свердловской области</t>
  </si>
  <si>
    <t>на обеспечение мероприятий по капитальному ремонту многоквартирных домов за счет средств бюджетов</t>
  </si>
  <si>
    <t>на строительство автомобильных дорог общего пользования местного значения на территории планировочного района "Академический" в городе Екатеринбурге</t>
  </si>
  <si>
    <t>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</si>
  <si>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>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</si>
  <si>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на развитие материально-технической базы муниципальных учреждений дополнительного образований детей – детско-юношеских спортивных школ и специализированных детско-юношеских спортивных школ олимпийского резерва</t>
  </si>
  <si>
    <t>на реализацию мероприятий по обеспечению безопасности населения на метрополитене в рамках комплексной программы обеспечения населения на транспорте</t>
  </si>
  <si>
    <t>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</si>
  <si>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Резервный фонд Правительства Свердловской области:</t>
  </si>
  <si>
    <t xml:space="preserve">победителям конкурса на звание "Самое благоустроенное муниципальное образование в Свердовской области в 2011 году" 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</si>
  <si>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</si>
  <si>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</si>
  <si>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</si>
  <si>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на поддержку муниципальных образовательных учреждений, реализующих инновационные образовательные программы</t>
  </si>
  <si>
    <t>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</si>
  <si>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</si>
  <si>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на реализацию комплекса мер по модернизации системы общего образования в Свердловской области</t>
  </si>
  <si>
    <t>на строительство зданий загородных оздоровительных лагерей</t>
  </si>
  <si>
    <t xml:space="preserve">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прошедшем году увеличились по сравнению с объемом поступлений этих налогов в предшестующем году </t>
  </si>
  <si>
    <t>Возврат остатков</t>
  </si>
  <si>
    <t>БЕЗВОЗМЕЗДНЫЕ ПОСТУПЛЕНИЯ, С УЧЕТОМ ВОЗВРАТА ОСТАТКОВ ПРОШЛЫХ ЛЕТ</t>
  </si>
  <si>
    <t>2013, утверждено Решение ЕГД от 25.12.2012 № 59/68</t>
  </si>
  <si>
    <t>на проектирование, строительство и реконструкцию автомобильных дорог общего пользования местного значения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</si>
  <si>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осуществление мероприятий по созданию дополнительных мест в муниципальных системах дошкольного образования</t>
  </si>
  <si>
    <t>на софинансирование муниципальных программ по энергосбережению и повышению энергетической эффетивности</t>
  </si>
  <si>
    <t>на осуществление модернизации лифтового хозяйства в многоквартирных жилых домах</t>
  </si>
  <si>
    <t>из областного бюджета местным бюджетам, предоставление которых предусмотрено областной целевой программой "Патриотическое воспитане гграждан в Свердловской области" на 2011 - 2015 годы</t>
  </si>
  <si>
    <t>на оснащение муниципальных учреждений здравоохранения, муниципальных общеобразовательных учреждений, муниципальных учреждений дополнительного образования детей - детско-юношеских спортивных школ медицинским оборудованием и изделиями медицинского назначения и санитарного законодательства зданий и помещений, в которых размещаются муниципальные образовательные учреждения</t>
  </si>
  <si>
    <t>на реализацию мер по поэтарному повышению средней заработной платы медицинских работников муниципальных образовательных учреждений</t>
  </si>
  <si>
    <t>БЕЗВОЗМЕЗДНЫЕ ПОСТУПЛЕНИЯ, ВСЕГО (межбюджетные трансферты)</t>
  </si>
  <si>
    <t>на повышение размера минимальной заработной платы работникам муниципальных учреждений (за исключением муниципальных общеобразовательных учреждений)</t>
  </si>
  <si>
    <t>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</si>
  <si>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</si>
  <si>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>на строительство улично-дорожной сети в рамках подпрограммы "Содействие развитию муниципального образования "город Екатеринбург" как центра Свердловской области " - "Столица"</t>
  </si>
  <si>
    <t>на реализацию мер по поэтапному повышению средней заработной платы педагогическим работникам муниципальных образовательных организаций дошкольного образования</t>
  </si>
  <si>
    <t>на оказание гоударственной поддержки на конкурсной основе коллективам самодеятельного народного творчества, работающим на бесплатной основе в муниципальныхучреждениях культурно-досугового типа в Свердловской области</t>
  </si>
  <si>
    <t>на строительство первой очереди метрополитена</t>
  </si>
  <si>
    <t>на строительство объектов муниципальной собственности на территории планировочного района "Академический" в городе Екатеринбурге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</si>
  <si>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</si>
  <si>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на капитальный ремонт и ремонт автомобильных дорог общего пользования местного значеия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</si>
  <si>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капитальный ремонт и ремонт дворовых территорий многоквартирных домов, проездов к дворовым территориями многоквартирных домов населенных пунктов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</si>
  <si>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строительство улицы №3 на участке от улицы №2 до улицы Широкореченская на территориии 1 очереди застройки планировочного района "Академический"</t>
  </si>
  <si>
    <t>2014, I кв</t>
  </si>
  <si>
    <t>2014, утверждено Решение ЕГД от 24.12.2013 № 18/8</t>
  </si>
  <si>
    <t>%</t>
  </si>
  <si>
    <t>предоставление грантов Губернатора Свердловской области учреждениям культуры и искусства, фондам, некоммерческим партнерствам и автономным некоммерческим организациям, осуществляющим культурную деятельность на территории Свердловской области</t>
  </si>
  <si>
    <t>2013, утверждено Решение ЕГД от 10.12.2013 № 14/7</t>
  </si>
  <si>
    <t xml:space="preserve"> на комплексную программу развития и модернизации жилищно-коммунального хозяйства Свердловской области на 2012-2016 годы по подпрограмме "Содействие развитию муниципального образования "город Екатеринбург" как центра Свердловской области "Столица"</t>
  </si>
  <si>
    <t>на подготовку молодых граждан к военной службе</t>
  </si>
  <si>
    <t>2013, утверждено Решение ЕГД от 11.06.2013 № 29/77</t>
  </si>
  <si>
    <t>2013, I полугодие</t>
  </si>
  <si>
    <t>на реализацию мер по поэтапному повышению средней заработной платы медицинских работников муниципальных образовательных учреждений</t>
  </si>
  <si>
    <t>на развитие и модернизацию объектов внешнего благоустройства на территории города Екатеринбурга в рамках подпрограммы "Содействие развитию муниципального образования "город Екатеринбург" как центра Свердловской области " - "Столица"</t>
  </si>
  <si>
    <t>на строительство и реконструкцию объектов муниципальной собственности (футбольных полей, стадионов, универсальных спортивных площадок)</t>
  </si>
  <si>
    <t>средства областного бюджета победителям конкурса на звание "Самое благоустроенное муниципальное образование в Свердловской области"</t>
  </si>
  <si>
    <t xml:space="preserve"> на закупку произведенных на территории государств-участников Единого экономического пространства автобусов, работающих на газомоторном топливе, трамваев, троллейбусов</t>
  </si>
  <si>
    <t>2014, I полугодие</t>
  </si>
  <si>
    <t>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</si>
  <si>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% исполнения за I полугодие</t>
  </si>
  <si>
    <t>на обеспечение государственных гарантий прав граждан на получение общедоступного и бесплатного образования в муниципальных общеобразовательных учреждениях</t>
  </si>
  <si>
    <t>Приложение 2 к Аналитической справке об исполнении бюджета Екатеринбурга за I полугодие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</si>
</sst>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vertical="center"/>
    </xf>
    <xf numFmtId="165" fontId="46" fillId="0" borderId="10" xfId="0" applyNumberFormat="1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164" fontId="44" fillId="0" borderId="0" xfId="0" applyNumberFormat="1" applyFont="1" applyFill="1" applyAlignment="1">
      <alignment vertical="center" wrapText="1"/>
    </xf>
    <xf numFmtId="164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65" fontId="44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140625" defaultRowHeight="15"/>
  <cols>
    <col min="1" max="1" width="41.00390625" style="24" customWidth="1"/>
    <col min="2" max="3" width="12.00390625" style="11" customWidth="1"/>
    <col min="4" max="4" width="10.7109375" style="11" bestFit="1" customWidth="1"/>
    <col min="5" max="5" width="7.28125" style="11" bestFit="1" customWidth="1"/>
    <col min="6" max="7" width="12.00390625" style="12" customWidth="1"/>
    <col min="8" max="8" width="10.7109375" style="12" bestFit="1" customWidth="1"/>
    <col min="9" max="9" width="10.7109375" style="12" customWidth="1"/>
    <col min="10" max="10" width="7.28125" style="12" bestFit="1" customWidth="1"/>
    <col min="11" max="16384" width="9.140625" style="12" customWidth="1"/>
  </cols>
  <sheetData>
    <row r="1" spans="1:10" ht="15.75">
      <c r="A1" s="26" t="s">
        <v>83</v>
      </c>
      <c r="B1" s="26"/>
      <c r="C1" s="26"/>
      <c r="D1" s="26"/>
      <c r="E1" s="26"/>
      <c r="F1" s="26"/>
      <c r="G1" s="26"/>
      <c r="H1" s="26"/>
      <c r="I1" s="26"/>
      <c r="J1" s="26"/>
    </row>
    <row r="2" ht="12.75"/>
    <row r="3" spans="1:10" s="14" customFormat="1" ht="15.75">
      <c r="A3" s="13"/>
      <c r="B3" s="3"/>
      <c r="C3" s="3"/>
      <c r="D3" s="3"/>
      <c r="E3" s="3"/>
      <c r="F3" s="3"/>
      <c r="G3" s="3"/>
      <c r="H3" s="3"/>
      <c r="I3" s="13"/>
      <c r="J3" s="13"/>
    </row>
    <row r="4" spans="1:10" s="17" customFormat="1" ht="89.25">
      <c r="A4" s="15" t="s">
        <v>0</v>
      </c>
      <c r="B4" s="16" t="s">
        <v>44</v>
      </c>
      <c r="C4" s="4" t="s">
        <v>72</v>
      </c>
      <c r="D4" s="5" t="s">
        <v>73</v>
      </c>
      <c r="E4" s="6" t="s">
        <v>67</v>
      </c>
      <c r="F4" s="4" t="s">
        <v>69</v>
      </c>
      <c r="G4" s="1" t="s">
        <v>66</v>
      </c>
      <c r="H4" s="5" t="s">
        <v>65</v>
      </c>
      <c r="I4" s="5" t="s">
        <v>79</v>
      </c>
      <c r="J4" s="6" t="s">
        <v>81</v>
      </c>
    </row>
    <row r="5" spans="1:10" s="17" customFormat="1" ht="45">
      <c r="A5" s="18" t="s">
        <v>52</v>
      </c>
      <c r="B5" s="7">
        <f>B6+B55+B65</f>
        <v>8763100.5</v>
      </c>
      <c r="C5" s="7">
        <f>C6+C55+C65</f>
        <v>14977207</v>
      </c>
      <c r="D5" s="7">
        <f>D6+D55+D65</f>
        <v>6512385.999999999</v>
      </c>
      <c r="E5" s="8">
        <f>D5/C5</f>
        <v>0.43481978983130826</v>
      </c>
      <c r="F5" s="7">
        <f>F6+F55+F65</f>
        <v>15243187.7</v>
      </c>
      <c r="G5" s="7">
        <f>G6+G55+G65</f>
        <v>10504250.9</v>
      </c>
      <c r="H5" s="7">
        <f>H6+H55+H65</f>
        <v>2959940.3</v>
      </c>
      <c r="I5" s="7">
        <f>I6+I55+I65</f>
        <v>6617699.399999999</v>
      </c>
      <c r="J5" s="8">
        <f>I5/G5</f>
        <v>0.6300020308920838</v>
      </c>
    </row>
    <row r="6" spans="1:10" ht="12.75">
      <c r="A6" s="19" t="s">
        <v>18</v>
      </c>
      <c r="B6" s="7">
        <f>SUM(B7:B52)</f>
        <v>811586</v>
      </c>
      <c r="C6" s="7">
        <f>SUM(C7:C52)</f>
        <v>6870315.899999999</v>
      </c>
      <c r="D6" s="7">
        <f>SUM(D7:D54)</f>
        <v>1548570.5999999999</v>
      </c>
      <c r="E6" s="8">
        <f>D6/C6</f>
        <v>0.22540020321336315</v>
      </c>
      <c r="F6" s="7">
        <f>SUM(F7:F52)</f>
        <v>6949399.2</v>
      </c>
      <c r="G6" s="7">
        <f>SUM(G7:G52)</f>
        <v>1882398.4000000001</v>
      </c>
      <c r="H6" s="7">
        <f>SUM(H7:H52)</f>
        <v>279925.4</v>
      </c>
      <c r="I6" s="7">
        <f>SUM(I7:I52)</f>
        <v>1318598.3</v>
      </c>
      <c r="J6" s="8">
        <f>I6/G6</f>
        <v>0.7004884300794135</v>
      </c>
    </row>
    <row r="7" spans="1:10" ht="89.25">
      <c r="A7" s="20" t="s">
        <v>45</v>
      </c>
      <c r="B7" s="7"/>
      <c r="C7" s="2">
        <v>1845434</v>
      </c>
      <c r="D7" s="2">
        <v>0</v>
      </c>
      <c r="E7" s="9">
        <f>D7/C7</f>
        <v>0</v>
      </c>
      <c r="F7" s="2">
        <v>1258676.3</v>
      </c>
      <c r="G7" s="2">
        <v>692281.8</v>
      </c>
      <c r="H7" s="2">
        <v>0</v>
      </c>
      <c r="I7" s="2">
        <v>0</v>
      </c>
      <c r="J7" s="9">
        <f>I7/G7</f>
        <v>0</v>
      </c>
    </row>
    <row r="8" spans="1:10" ht="89.25">
      <c r="A8" s="20" t="s">
        <v>62</v>
      </c>
      <c r="B8" s="7"/>
      <c r="C8" s="2">
        <v>1422547</v>
      </c>
      <c r="D8" s="2">
        <v>0</v>
      </c>
      <c r="E8" s="9">
        <f>D8/C8</f>
        <v>0</v>
      </c>
      <c r="F8" s="2">
        <v>1198014.6</v>
      </c>
      <c r="G8" s="2">
        <v>90627</v>
      </c>
      <c r="H8" s="2">
        <v>0</v>
      </c>
      <c r="I8" s="2">
        <v>0</v>
      </c>
      <c r="J8" s="9">
        <f>I8/G8</f>
        <v>0</v>
      </c>
    </row>
    <row r="9" spans="1:10" ht="63.75">
      <c r="A9" s="20" t="s">
        <v>56</v>
      </c>
      <c r="B9" s="2"/>
      <c r="C9" s="2"/>
      <c r="D9" s="2"/>
      <c r="E9" s="2"/>
      <c r="F9" s="2">
        <v>380113</v>
      </c>
      <c r="G9" s="2"/>
      <c r="H9" s="2"/>
      <c r="I9" s="2"/>
      <c r="J9" s="9"/>
    </row>
    <row r="10" spans="1:10" ht="76.5">
      <c r="A10" s="20" t="s">
        <v>27</v>
      </c>
      <c r="B10" s="2"/>
      <c r="C10" s="2"/>
      <c r="D10" s="2"/>
      <c r="E10" s="2"/>
      <c r="F10" s="21">
        <v>535.1</v>
      </c>
      <c r="G10" s="21"/>
      <c r="H10" s="21"/>
      <c r="I10" s="21"/>
      <c r="J10" s="9"/>
    </row>
    <row r="11" spans="1:10" ht="25.5">
      <c r="A11" s="20" t="s">
        <v>59</v>
      </c>
      <c r="B11" s="2"/>
      <c r="C11" s="2">
        <v>510950.5</v>
      </c>
      <c r="D11" s="2">
        <v>510950.5</v>
      </c>
      <c r="E11" s="9">
        <f>D11/C11</f>
        <v>1</v>
      </c>
      <c r="F11" s="2">
        <v>516300.5</v>
      </c>
      <c r="G11" s="2">
        <v>93304</v>
      </c>
      <c r="H11" s="2">
        <v>89419.4</v>
      </c>
      <c r="I11" s="2">
        <v>89419.4</v>
      </c>
      <c r="J11" s="9">
        <f>I11/G11</f>
        <v>0.9583662008059676</v>
      </c>
    </row>
    <row r="12" spans="1:10" ht="63.75">
      <c r="A12" s="20" t="s">
        <v>29</v>
      </c>
      <c r="B12" s="2"/>
      <c r="C12" s="2"/>
      <c r="D12" s="2"/>
      <c r="E12" s="2"/>
      <c r="F12" s="2">
        <v>79100</v>
      </c>
      <c r="G12" s="2"/>
      <c r="H12" s="2"/>
      <c r="I12" s="2"/>
      <c r="J12" s="9"/>
    </row>
    <row r="13" spans="1:10" ht="38.25">
      <c r="A13" s="20" t="s">
        <v>21</v>
      </c>
      <c r="B13" s="2"/>
      <c r="C13" s="2">
        <v>2830.4</v>
      </c>
      <c r="D13" s="2">
        <v>0</v>
      </c>
      <c r="E13" s="9">
        <f aca="true" t="shared" si="0" ref="E13:E18">D13/C13</f>
        <v>0</v>
      </c>
      <c r="F13" s="2">
        <v>2830.4</v>
      </c>
      <c r="G13" s="2"/>
      <c r="H13" s="2"/>
      <c r="I13" s="2"/>
      <c r="J13" s="9"/>
    </row>
    <row r="14" spans="1:10" ht="63.75">
      <c r="A14" s="20" t="s">
        <v>80</v>
      </c>
      <c r="B14" s="2"/>
      <c r="C14" s="2">
        <v>14060</v>
      </c>
      <c r="D14" s="2">
        <v>0</v>
      </c>
      <c r="E14" s="9">
        <f t="shared" si="0"/>
        <v>0</v>
      </c>
      <c r="F14" s="2">
        <v>14060</v>
      </c>
      <c r="G14" s="2">
        <v>5876</v>
      </c>
      <c r="H14" s="2">
        <v>0</v>
      </c>
      <c r="I14" s="2">
        <v>5288.4</v>
      </c>
      <c r="J14" s="9">
        <f>I14/G14</f>
        <v>0.8999999999999999</v>
      </c>
    </row>
    <row r="15" spans="1:10" ht="102">
      <c r="A15" s="20" t="s">
        <v>63</v>
      </c>
      <c r="B15" s="7"/>
      <c r="C15" s="2">
        <v>131498</v>
      </c>
      <c r="D15" s="2">
        <v>0</v>
      </c>
      <c r="E15" s="9">
        <f t="shared" si="0"/>
        <v>0</v>
      </c>
      <c r="F15" s="2">
        <v>131498</v>
      </c>
      <c r="G15" s="2"/>
      <c r="H15" s="2"/>
      <c r="I15" s="2"/>
      <c r="J15" s="9"/>
    </row>
    <row r="16" spans="1:10" ht="51">
      <c r="A16" s="20" t="s">
        <v>23</v>
      </c>
      <c r="B16" s="2"/>
      <c r="C16" s="2">
        <v>19150.8</v>
      </c>
      <c r="D16" s="2">
        <v>0</v>
      </c>
      <c r="E16" s="9">
        <f t="shared" si="0"/>
        <v>0</v>
      </c>
      <c r="F16" s="2">
        <v>19150.8</v>
      </c>
      <c r="G16" s="2"/>
      <c r="H16" s="2"/>
      <c r="I16" s="2"/>
      <c r="J16" s="9"/>
    </row>
    <row r="17" spans="1:10" ht="89.25">
      <c r="A17" s="20" t="s">
        <v>75</v>
      </c>
      <c r="B17" s="2"/>
      <c r="C17" s="2">
        <v>540521</v>
      </c>
      <c r="D17" s="2">
        <v>86861</v>
      </c>
      <c r="E17" s="9">
        <f t="shared" si="0"/>
        <v>0.16069865925653212</v>
      </c>
      <c r="F17" s="2">
        <v>540521</v>
      </c>
      <c r="G17" s="2"/>
      <c r="H17" s="2"/>
      <c r="I17" s="2"/>
      <c r="J17" s="9"/>
    </row>
    <row r="18" spans="1:10" ht="38.25">
      <c r="A18" s="20" t="s">
        <v>47</v>
      </c>
      <c r="B18" s="2"/>
      <c r="C18" s="2">
        <v>93637.7</v>
      </c>
      <c r="D18" s="2">
        <v>0</v>
      </c>
      <c r="E18" s="9">
        <f t="shared" si="0"/>
        <v>0</v>
      </c>
      <c r="F18" s="2">
        <v>54021.7</v>
      </c>
      <c r="G18" s="2"/>
      <c r="H18" s="2"/>
      <c r="I18" s="2"/>
      <c r="J18" s="9"/>
    </row>
    <row r="19" spans="1:10" ht="63.75">
      <c r="A19" s="20" t="s">
        <v>25</v>
      </c>
      <c r="B19" s="2"/>
      <c r="C19" s="2"/>
      <c r="D19" s="2"/>
      <c r="E19" s="2"/>
      <c r="F19" s="21"/>
      <c r="G19" s="21"/>
      <c r="H19" s="21"/>
      <c r="I19" s="21"/>
      <c r="J19" s="9"/>
    </row>
    <row r="20" spans="1:10" ht="63.75">
      <c r="A20" s="20" t="s">
        <v>64</v>
      </c>
      <c r="B20" s="2"/>
      <c r="C20" s="2">
        <v>50000</v>
      </c>
      <c r="D20" s="2">
        <v>0</v>
      </c>
      <c r="E20" s="9">
        <f>D20/C20</f>
        <v>0</v>
      </c>
      <c r="F20" s="2">
        <v>50000</v>
      </c>
      <c r="G20" s="2"/>
      <c r="H20" s="2"/>
      <c r="I20" s="2"/>
      <c r="J20" s="9"/>
    </row>
    <row r="21" spans="1:10" ht="51">
      <c r="A21" s="20" t="s">
        <v>60</v>
      </c>
      <c r="B21" s="2"/>
      <c r="C21" s="2">
        <v>335982</v>
      </c>
      <c r="D21" s="2">
        <v>161050</v>
      </c>
      <c r="E21" s="9">
        <f>D21/C21</f>
        <v>0.4793411551809323</v>
      </c>
      <c r="F21" s="2">
        <v>335982</v>
      </c>
      <c r="G21" s="2">
        <v>116060</v>
      </c>
      <c r="H21" s="2">
        <v>0</v>
      </c>
      <c r="I21" s="2">
        <v>0</v>
      </c>
      <c r="J21" s="9">
        <f>I21/G21</f>
        <v>0</v>
      </c>
    </row>
    <row r="22" spans="1:10" ht="89.25">
      <c r="A22" s="20" t="s">
        <v>70</v>
      </c>
      <c r="B22" s="2"/>
      <c r="C22" s="2"/>
      <c r="D22" s="2"/>
      <c r="E22" s="2"/>
      <c r="F22" s="2"/>
      <c r="G22" s="2"/>
      <c r="H22" s="2"/>
      <c r="I22" s="2"/>
      <c r="J22" s="9"/>
    </row>
    <row r="23" spans="1:10" ht="76.5">
      <c r="A23" s="20" t="s">
        <v>8</v>
      </c>
      <c r="B23" s="2"/>
      <c r="C23" s="2">
        <v>25966.4</v>
      </c>
      <c r="D23" s="2">
        <v>0</v>
      </c>
      <c r="E23" s="9">
        <f>D23/C23</f>
        <v>0</v>
      </c>
      <c r="F23" s="2">
        <v>25966.4</v>
      </c>
      <c r="G23" s="2"/>
      <c r="H23" s="2"/>
      <c r="I23" s="2"/>
      <c r="J23" s="9"/>
    </row>
    <row r="24" spans="1:10" ht="38.25">
      <c r="A24" s="20" t="s">
        <v>24</v>
      </c>
      <c r="B24" s="2"/>
      <c r="C24" s="2">
        <v>31862</v>
      </c>
      <c r="D24" s="2">
        <v>0</v>
      </c>
      <c r="E24" s="9">
        <f>D24/C24</f>
        <v>0</v>
      </c>
      <c r="F24" s="2">
        <v>31862</v>
      </c>
      <c r="G24" s="21"/>
      <c r="H24" s="21"/>
      <c r="I24" s="21"/>
      <c r="J24" s="9"/>
    </row>
    <row r="25" spans="1:10" ht="38.25">
      <c r="A25" s="20" t="s">
        <v>48</v>
      </c>
      <c r="B25" s="2"/>
      <c r="C25" s="2">
        <v>28160.5</v>
      </c>
      <c r="D25" s="2">
        <v>0</v>
      </c>
      <c r="E25" s="9">
        <f>D25/C25</f>
        <v>0</v>
      </c>
      <c r="F25" s="2">
        <v>24713.3</v>
      </c>
      <c r="G25" s="2"/>
      <c r="H25" s="2"/>
      <c r="I25" s="2"/>
      <c r="J25" s="9"/>
    </row>
    <row r="26" spans="1:10" ht="25.5">
      <c r="A26" s="20" t="s">
        <v>7</v>
      </c>
      <c r="B26" s="2"/>
      <c r="C26" s="2"/>
      <c r="D26" s="2"/>
      <c r="E26" s="2"/>
      <c r="F26" s="2">
        <v>65000</v>
      </c>
      <c r="G26" s="2"/>
      <c r="H26" s="2"/>
      <c r="I26" s="2"/>
      <c r="J26" s="9"/>
    </row>
    <row r="27" spans="1:10" ht="38.25">
      <c r="A27" s="20" t="s">
        <v>1</v>
      </c>
      <c r="B27" s="2">
        <v>582133</v>
      </c>
      <c r="C27" s="2">
        <v>582133</v>
      </c>
      <c r="D27" s="2">
        <v>339577</v>
      </c>
      <c r="E27" s="9">
        <f>D27/C27</f>
        <v>0.5833323312713762</v>
      </c>
      <c r="F27" s="2">
        <v>582133</v>
      </c>
      <c r="G27" s="2">
        <v>634341</v>
      </c>
      <c r="H27" s="2">
        <v>190506</v>
      </c>
      <c r="I27" s="2">
        <v>352787</v>
      </c>
      <c r="J27" s="9">
        <f>I27/G27</f>
        <v>0.5561472457243029</v>
      </c>
    </row>
    <row r="28" spans="1:10" ht="51">
      <c r="A28" s="20" t="s">
        <v>74</v>
      </c>
      <c r="B28" s="2"/>
      <c r="C28" s="2">
        <v>80</v>
      </c>
      <c r="D28" s="2">
        <v>0</v>
      </c>
      <c r="E28" s="9">
        <f>D28/C28</f>
        <v>0</v>
      </c>
      <c r="F28" s="2"/>
      <c r="G28" s="2"/>
      <c r="H28" s="2"/>
      <c r="I28" s="2"/>
      <c r="J28" s="9"/>
    </row>
    <row r="29" spans="1:10" ht="51">
      <c r="A29" s="20" t="s">
        <v>46</v>
      </c>
      <c r="B29" s="2"/>
      <c r="C29" s="2">
        <v>493272</v>
      </c>
      <c r="D29" s="2">
        <v>11818</v>
      </c>
      <c r="E29" s="9">
        <f>D29/C29</f>
        <v>0.023958384015310013</v>
      </c>
      <c r="F29" s="2">
        <v>493272</v>
      </c>
      <c r="G29" s="2"/>
      <c r="H29" s="2"/>
      <c r="I29" s="2">
        <v>550964.9</v>
      </c>
      <c r="J29" s="9"/>
    </row>
    <row r="30" spans="1:10" ht="63.75">
      <c r="A30" s="20" t="s">
        <v>4</v>
      </c>
      <c r="B30" s="2"/>
      <c r="C30" s="2"/>
      <c r="D30" s="2"/>
      <c r="E30" s="2"/>
      <c r="F30" s="2"/>
      <c r="G30" s="2"/>
      <c r="H30" s="2"/>
      <c r="I30" s="2"/>
      <c r="J30" s="9"/>
    </row>
    <row r="31" spans="1:10" ht="51">
      <c r="A31" s="20" t="s">
        <v>3</v>
      </c>
      <c r="B31" s="2"/>
      <c r="C31" s="2">
        <v>312683</v>
      </c>
      <c r="D31" s="2">
        <v>0</v>
      </c>
      <c r="E31" s="9">
        <f>D31/C31</f>
        <v>0</v>
      </c>
      <c r="F31" s="2">
        <f>251960.3+219683</f>
        <v>471643.3</v>
      </c>
      <c r="G31" s="2"/>
      <c r="H31" s="2"/>
      <c r="I31" s="2"/>
      <c r="J31" s="9"/>
    </row>
    <row r="32" spans="1:10" ht="76.5">
      <c r="A32" s="20" t="s">
        <v>55</v>
      </c>
      <c r="B32" s="2"/>
      <c r="C32" s="2"/>
      <c r="D32" s="2"/>
      <c r="E32" s="2"/>
      <c r="F32" s="2">
        <v>43892.5</v>
      </c>
      <c r="G32" s="2"/>
      <c r="H32" s="2"/>
      <c r="I32" s="2"/>
      <c r="J32" s="9"/>
    </row>
    <row r="33" spans="1:10" ht="63.75">
      <c r="A33" s="20" t="s">
        <v>57</v>
      </c>
      <c r="B33" s="2"/>
      <c r="C33" s="2"/>
      <c r="D33" s="2"/>
      <c r="E33" s="2"/>
      <c r="F33" s="2">
        <v>59983</v>
      </c>
      <c r="G33" s="2"/>
      <c r="H33" s="2"/>
      <c r="I33" s="2"/>
      <c r="J33" s="9"/>
    </row>
    <row r="34" spans="1:10" ht="25.5">
      <c r="A34" s="20" t="s">
        <v>9</v>
      </c>
      <c r="B34" s="2"/>
      <c r="C34" s="2"/>
      <c r="D34" s="2"/>
      <c r="E34" s="2"/>
      <c r="F34" s="21"/>
      <c r="G34" s="21"/>
      <c r="H34" s="21"/>
      <c r="I34" s="21"/>
      <c r="J34" s="9"/>
    </row>
    <row r="35" spans="1:10" ht="89.25">
      <c r="A35" s="20" t="s">
        <v>37</v>
      </c>
      <c r="B35" s="2"/>
      <c r="C35" s="2">
        <v>3593</v>
      </c>
      <c r="D35" s="2">
        <v>3593</v>
      </c>
      <c r="E35" s="9">
        <f>D35/C35</f>
        <v>1</v>
      </c>
      <c r="F35" s="2">
        <v>3593</v>
      </c>
      <c r="G35" s="21"/>
      <c r="H35" s="21"/>
      <c r="I35" s="2">
        <v>16186.4</v>
      </c>
      <c r="J35" s="9"/>
    </row>
    <row r="36" spans="1:10" ht="38.25">
      <c r="A36" s="20" t="s">
        <v>39</v>
      </c>
      <c r="B36" s="2"/>
      <c r="C36" s="2">
        <v>124325.3</v>
      </c>
      <c r="D36" s="2">
        <v>96568.9</v>
      </c>
      <c r="E36" s="9">
        <f>D36/C36</f>
        <v>0.7767437520762065</v>
      </c>
      <c r="F36" s="2">
        <v>172806.3</v>
      </c>
      <c r="G36" s="2"/>
      <c r="H36" s="2"/>
      <c r="I36" s="2"/>
      <c r="J36" s="9"/>
    </row>
    <row r="37" spans="1:10" ht="89.25">
      <c r="A37" s="20" t="s">
        <v>30</v>
      </c>
      <c r="B37" s="2"/>
      <c r="C37" s="2"/>
      <c r="D37" s="2"/>
      <c r="E37" s="2"/>
      <c r="F37" s="2">
        <v>1476</v>
      </c>
      <c r="G37" s="2"/>
      <c r="H37" s="2"/>
      <c r="I37" s="2"/>
      <c r="J37" s="9"/>
    </row>
    <row r="38" spans="1:10" ht="63.75">
      <c r="A38" s="20" t="s">
        <v>54</v>
      </c>
      <c r="B38" s="2"/>
      <c r="C38" s="2"/>
      <c r="D38" s="2"/>
      <c r="E38" s="2"/>
      <c r="F38" s="2">
        <v>79520</v>
      </c>
      <c r="G38" s="2"/>
      <c r="H38" s="2"/>
      <c r="I38" s="2"/>
      <c r="J38" s="9"/>
    </row>
    <row r="39" spans="1:10" ht="25.5">
      <c r="A39" s="20" t="s">
        <v>5</v>
      </c>
      <c r="B39" s="2">
        <v>229260</v>
      </c>
      <c r="C39" s="2">
        <v>243203.5</v>
      </c>
      <c r="D39" s="2">
        <v>243203.5</v>
      </c>
      <c r="E39" s="9">
        <f>D39/C39</f>
        <v>1</v>
      </c>
      <c r="F39" s="2">
        <v>243203.5</v>
      </c>
      <c r="G39" s="2">
        <v>249908.6</v>
      </c>
      <c r="H39" s="2">
        <v>0</v>
      </c>
      <c r="I39" s="2">
        <v>249908.6</v>
      </c>
      <c r="J39" s="9">
        <f>I39/G39</f>
        <v>1</v>
      </c>
    </row>
    <row r="40" spans="1:10" ht="25.5">
      <c r="A40" s="20" t="s">
        <v>40</v>
      </c>
      <c r="B40" s="2"/>
      <c r="C40" s="2"/>
      <c r="D40" s="2"/>
      <c r="E40" s="2"/>
      <c r="F40" s="21"/>
      <c r="G40" s="21"/>
      <c r="H40" s="21"/>
      <c r="I40" s="21"/>
      <c r="J40" s="9"/>
    </row>
    <row r="41" spans="1:10" ht="38.25">
      <c r="A41" s="20" t="s">
        <v>22</v>
      </c>
      <c r="B41" s="2"/>
      <c r="C41" s="2"/>
      <c r="D41" s="2"/>
      <c r="E41" s="2"/>
      <c r="F41" s="2">
        <v>19000</v>
      </c>
      <c r="G41" s="2"/>
      <c r="H41" s="2"/>
      <c r="I41" s="2"/>
      <c r="J41" s="9"/>
    </row>
    <row r="42" spans="1:10" ht="76.5">
      <c r="A42" s="20" t="s">
        <v>28</v>
      </c>
      <c r="B42" s="2"/>
      <c r="C42" s="2">
        <v>7410.1</v>
      </c>
      <c r="D42" s="2">
        <v>7410.1</v>
      </c>
      <c r="E42" s="9">
        <f>D42/C42</f>
        <v>1</v>
      </c>
      <c r="F42" s="2">
        <v>7410.1</v>
      </c>
      <c r="G42" s="2"/>
      <c r="H42" s="2"/>
      <c r="I42" s="2">
        <v>9874.6</v>
      </c>
      <c r="J42" s="9"/>
    </row>
    <row r="43" spans="1:10" ht="25.5">
      <c r="A43" s="20" t="s">
        <v>6</v>
      </c>
      <c r="B43" s="2">
        <v>193</v>
      </c>
      <c r="C43" s="2">
        <v>193</v>
      </c>
      <c r="D43" s="2">
        <v>193</v>
      </c>
      <c r="E43" s="9">
        <f>D43/C43</f>
        <v>1</v>
      </c>
      <c r="F43" s="2">
        <v>193</v>
      </c>
      <c r="G43" s="2"/>
      <c r="H43" s="2"/>
      <c r="I43" s="2">
        <v>124</v>
      </c>
      <c r="J43" s="9"/>
    </row>
    <row r="44" spans="1:10" ht="76.5">
      <c r="A44" s="20" t="s">
        <v>49</v>
      </c>
      <c r="B44" s="2"/>
      <c r="C44" s="2"/>
      <c r="D44" s="2"/>
      <c r="E44" s="2"/>
      <c r="F44" s="2">
        <v>1210.9</v>
      </c>
      <c r="G44" s="2"/>
      <c r="H44" s="2"/>
      <c r="I44" s="2"/>
      <c r="J44" s="9"/>
    </row>
    <row r="45" spans="1:10" ht="51">
      <c r="A45" s="22" t="s">
        <v>76</v>
      </c>
      <c r="B45" s="2"/>
      <c r="C45" s="2">
        <v>19000</v>
      </c>
      <c r="D45" s="2">
        <v>0</v>
      </c>
      <c r="E45" s="9">
        <f>D45/C45</f>
        <v>0</v>
      </c>
      <c r="F45" s="2"/>
      <c r="G45" s="2"/>
      <c r="H45" s="2"/>
      <c r="I45" s="2"/>
      <c r="J45" s="9"/>
    </row>
    <row r="46" spans="1:10" ht="38.25">
      <c r="A46" s="20" t="s">
        <v>2</v>
      </c>
      <c r="B46" s="2"/>
      <c r="C46" s="2">
        <v>11934.5</v>
      </c>
      <c r="D46" s="2">
        <v>0</v>
      </c>
      <c r="E46" s="9">
        <f>D46/C46</f>
        <v>0</v>
      </c>
      <c r="F46" s="2">
        <v>13840.8</v>
      </c>
      <c r="G46" s="2"/>
      <c r="H46" s="2"/>
      <c r="I46" s="2"/>
      <c r="J46" s="9"/>
    </row>
    <row r="47" spans="1:10" ht="51">
      <c r="A47" s="20" t="s">
        <v>26</v>
      </c>
      <c r="B47" s="2"/>
      <c r="C47" s="2">
        <v>17791.3</v>
      </c>
      <c r="D47" s="2">
        <v>20134.7</v>
      </c>
      <c r="E47" s="9">
        <f>D47/C47</f>
        <v>1.1317160634692238</v>
      </c>
      <c r="F47" s="2">
        <v>20134.7</v>
      </c>
      <c r="G47" s="2"/>
      <c r="H47" s="2"/>
      <c r="I47" s="2">
        <v>43334.8</v>
      </c>
      <c r="J47" s="9"/>
    </row>
    <row r="48" spans="1:10" ht="25.5">
      <c r="A48" s="20" t="s">
        <v>71</v>
      </c>
      <c r="B48" s="2"/>
      <c r="C48" s="2">
        <v>1210.9</v>
      </c>
      <c r="D48" s="2">
        <v>1210.9</v>
      </c>
      <c r="E48" s="9">
        <f>D48/C48</f>
        <v>1</v>
      </c>
      <c r="F48" s="2"/>
      <c r="G48" s="2"/>
      <c r="H48" s="2"/>
      <c r="I48" s="2">
        <v>710.2</v>
      </c>
      <c r="J48" s="9"/>
    </row>
    <row r="49" spans="1:10" ht="63.75">
      <c r="A49" s="20" t="s">
        <v>53</v>
      </c>
      <c r="B49" s="2"/>
      <c r="C49" s="2"/>
      <c r="D49" s="2"/>
      <c r="E49" s="2"/>
      <c r="F49" s="2">
        <v>3560</v>
      </c>
      <c r="G49" s="2"/>
      <c r="H49" s="2"/>
      <c r="I49" s="2"/>
      <c r="J49" s="9"/>
    </row>
    <row r="50" spans="1:10" ht="51">
      <c r="A50" s="20" t="s">
        <v>51</v>
      </c>
      <c r="B50" s="2"/>
      <c r="C50" s="2"/>
      <c r="D50" s="2"/>
      <c r="E50" s="2"/>
      <c r="F50" s="2">
        <v>3156</v>
      </c>
      <c r="G50" s="2"/>
      <c r="H50" s="2"/>
      <c r="I50" s="2"/>
      <c r="J50" s="9"/>
    </row>
    <row r="51" spans="1:10" ht="140.25">
      <c r="A51" s="20" t="s">
        <v>50</v>
      </c>
      <c r="B51" s="2"/>
      <c r="C51" s="2">
        <v>886</v>
      </c>
      <c r="D51" s="2">
        <v>0</v>
      </c>
      <c r="E51" s="9">
        <f>D51/C51</f>
        <v>0</v>
      </c>
      <c r="F51" s="2">
        <v>886</v>
      </c>
      <c r="G51" s="2"/>
      <c r="H51" s="2"/>
      <c r="I51" s="2"/>
      <c r="J51" s="9"/>
    </row>
    <row r="52" spans="1:10" ht="76.5">
      <c r="A52" s="20" t="s">
        <v>38</v>
      </c>
      <c r="B52" s="2"/>
      <c r="C52" s="2"/>
      <c r="D52" s="2"/>
      <c r="E52" s="2"/>
      <c r="F52" s="2">
        <v>140</v>
      </c>
      <c r="G52" s="2"/>
      <c r="H52" s="2"/>
      <c r="I52" s="2"/>
      <c r="J52" s="9"/>
    </row>
    <row r="53" spans="1:10" ht="63.75">
      <c r="A53" s="20" t="s">
        <v>78</v>
      </c>
      <c r="B53" s="2"/>
      <c r="C53" s="2"/>
      <c r="D53" s="2">
        <v>65000</v>
      </c>
      <c r="E53" s="2"/>
      <c r="F53" s="2"/>
      <c r="G53" s="2"/>
      <c r="H53" s="2"/>
      <c r="I53" s="2"/>
      <c r="J53" s="9"/>
    </row>
    <row r="54" spans="1:10" ht="51">
      <c r="A54" s="20" t="s">
        <v>77</v>
      </c>
      <c r="B54" s="2"/>
      <c r="C54" s="2"/>
      <c r="D54" s="2">
        <v>1000</v>
      </c>
      <c r="E54" s="2"/>
      <c r="F54" s="2"/>
      <c r="G54" s="2"/>
      <c r="H54" s="2"/>
      <c r="I54" s="2"/>
      <c r="J54" s="9"/>
    </row>
    <row r="55" spans="1:10" ht="12.75">
      <c r="A55" s="19" t="s">
        <v>19</v>
      </c>
      <c r="B55" s="7">
        <f>SUM(B56:B63)</f>
        <v>7951514.5</v>
      </c>
      <c r="C55" s="7">
        <f>SUM(C56:C63)</f>
        <v>8071762.1</v>
      </c>
      <c r="D55" s="7">
        <f>SUM(D56:D63)</f>
        <v>4889408.399999999</v>
      </c>
      <c r="E55" s="8">
        <f aca="true" t="shared" si="1" ref="E55:E63">D55/C55</f>
        <v>0.6057423818276308</v>
      </c>
      <c r="F55" s="7">
        <f>SUM(F56:F63)</f>
        <v>8144320.199999999</v>
      </c>
      <c r="G55" s="7">
        <f>SUM(G56:G64)</f>
        <v>8621852.5</v>
      </c>
      <c r="H55" s="7">
        <f>SUM(H56:H64)</f>
        <v>2657303.9</v>
      </c>
      <c r="I55" s="7">
        <f>SUM(I56:I64)</f>
        <v>5272579.1</v>
      </c>
      <c r="J55" s="8">
        <f>I55/G55</f>
        <v>0.6115366854165041</v>
      </c>
    </row>
    <row r="56" spans="1:10" ht="63.75">
      <c r="A56" s="22" t="s">
        <v>82</v>
      </c>
      <c r="B56" s="2">
        <v>4774678</v>
      </c>
      <c r="C56" s="2">
        <v>4810925</v>
      </c>
      <c r="D56" s="2">
        <v>2857579</v>
      </c>
      <c r="E56" s="9">
        <f t="shared" si="1"/>
        <v>0.5939770418370688</v>
      </c>
      <c r="F56" s="2">
        <v>4811312</v>
      </c>
      <c r="G56" s="2">
        <v>3671764</v>
      </c>
      <c r="H56" s="2">
        <v>924653</v>
      </c>
      <c r="I56" s="2">
        <v>2221710</v>
      </c>
      <c r="J56" s="9">
        <f>I56/G56</f>
        <v>0.6050797382402573</v>
      </c>
    </row>
    <row r="57" spans="1:10" ht="63.75">
      <c r="A57" s="20" t="s">
        <v>10</v>
      </c>
      <c r="B57" s="2">
        <v>380636</v>
      </c>
      <c r="C57" s="2">
        <v>380636</v>
      </c>
      <c r="D57" s="2">
        <v>231569.6</v>
      </c>
      <c r="E57" s="9">
        <f t="shared" si="1"/>
        <v>0.6083754558160552</v>
      </c>
      <c r="F57" s="2">
        <v>497103</v>
      </c>
      <c r="G57" s="2">
        <v>426469.9</v>
      </c>
      <c r="H57" s="2">
        <v>162696</v>
      </c>
      <c r="I57" s="2">
        <v>300482</v>
      </c>
      <c r="J57" s="9">
        <f>I57/G57</f>
        <v>0.7045796198043519</v>
      </c>
    </row>
    <row r="58" spans="1:10" ht="76.5">
      <c r="A58" s="20" t="s">
        <v>13</v>
      </c>
      <c r="B58" s="2"/>
      <c r="C58" s="2">
        <v>84000.6</v>
      </c>
      <c r="D58" s="2">
        <v>63007.3</v>
      </c>
      <c r="E58" s="9">
        <f t="shared" si="1"/>
        <v>0.7500815470365688</v>
      </c>
      <c r="F58" s="2">
        <v>84000.6</v>
      </c>
      <c r="G58" s="2"/>
      <c r="H58" s="2"/>
      <c r="I58" s="2"/>
      <c r="J58" s="9"/>
    </row>
    <row r="59" spans="1:10" ht="76.5">
      <c r="A59" s="20" t="s">
        <v>11</v>
      </c>
      <c r="B59" s="2">
        <v>1602740.4</v>
      </c>
      <c r="C59" s="2">
        <v>1602740.4</v>
      </c>
      <c r="D59" s="2">
        <v>1026350</v>
      </c>
      <c r="E59" s="9">
        <f t="shared" si="1"/>
        <v>0.6403719529376062</v>
      </c>
      <c r="F59" s="2">
        <v>1560240.4</v>
      </c>
      <c r="G59" s="2">
        <v>1643513</v>
      </c>
      <c r="H59" s="2">
        <v>661600</v>
      </c>
      <c r="I59" s="2">
        <v>994807</v>
      </c>
      <c r="J59" s="9">
        <f aca="true" t="shared" si="2" ref="J59:J64">I59/G59</f>
        <v>0.6052930521389244</v>
      </c>
    </row>
    <row r="60" spans="1:10" ht="63.75">
      <c r="A60" s="20" t="s">
        <v>12</v>
      </c>
      <c r="B60" s="2">
        <v>827113.4</v>
      </c>
      <c r="C60" s="2">
        <v>827113.4</v>
      </c>
      <c r="D60" s="2">
        <v>496500</v>
      </c>
      <c r="E60" s="9">
        <f t="shared" si="1"/>
        <v>0.6002804452206916</v>
      </c>
      <c r="F60" s="2">
        <v>825317.5</v>
      </c>
      <c r="G60" s="2">
        <v>860160</v>
      </c>
      <c r="H60" s="2">
        <v>311580</v>
      </c>
      <c r="I60" s="2">
        <v>459104</v>
      </c>
      <c r="J60" s="9">
        <f t="shared" si="2"/>
        <v>0.5337425595238096</v>
      </c>
    </row>
    <row r="61" spans="1:10" ht="76.5">
      <c r="A61" s="20" t="s">
        <v>33</v>
      </c>
      <c r="B61" s="2">
        <v>0.1</v>
      </c>
      <c r="C61" s="2">
        <v>0.1</v>
      </c>
      <c r="D61" s="2">
        <v>0.1</v>
      </c>
      <c r="E61" s="9">
        <f t="shared" si="1"/>
        <v>1</v>
      </c>
      <c r="F61" s="21">
        <v>0.1</v>
      </c>
      <c r="G61" s="21">
        <v>0.1</v>
      </c>
      <c r="H61" s="21">
        <v>0.1</v>
      </c>
      <c r="I61" s="21">
        <v>0.1</v>
      </c>
      <c r="J61" s="9">
        <f t="shared" si="2"/>
        <v>1</v>
      </c>
    </row>
    <row r="62" spans="1:10" ht="38.25">
      <c r="A62" s="20" t="s">
        <v>34</v>
      </c>
      <c r="B62" s="2">
        <v>1680.6</v>
      </c>
      <c r="C62" s="2">
        <v>1680.6</v>
      </c>
      <c r="D62" s="2">
        <v>1680.6</v>
      </c>
      <c r="E62" s="9">
        <f t="shared" si="1"/>
        <v>1</v>
      </c>
      <c r="F62" s="2">
        <v>1680.6</v>
      </c>
      <c r="G62" s="2">
        <v>1787.5</v>
      </c>
      <c r="H62" s="2">
        <v>1787.5</v>
      </c>
      <c r="I62" s="2">
        <v>1787.5</v>
      </c>
      <c r="J62" s="9">
        <f t="shared" si="2"/>
        <v>1</v>
      </c>
    </row>
    <row r="63" spans="1:10" ht="76.5">
      <c r="A63" s="20" t="s">
        <v>35</v>
      </c>
      <c r="B63" s="2">
        <v>364666</v>
      </c>
      <c r="C63" s="2">
        <v>364666</v>
      </c>
      <c r="D63" s="2">
        <v>212721.8</v>
      </c>
      <c r="E63" s="9">
        <f t="shared" si="1"/>
        <v>0.583333241925488</v>
      </c>
      <c r="F63" s="2">
        <v>364666</v>
      </c>
      <c r="G63" s="2">
        <v>299731</v>
      </c>
      <c r="H63" s="2">
        <v>99910.3</v>
      </c>
      <c r="I63" s="2">
        <v>149865.5</v>
      </c>
      <c r="J63" s="9">
        <f t="shared" si="2"/>
        <v>0.5</v>
      </c>
    </row>
    <row r="64" spans="1:10" ht="63.75">
      <c r="A64" s="20" t="s">
        <v>61</v>
      </c>
      <c r="B64" s="2"/>
      <c r="C64" s="2"/>
      <c r="D64" s="2"/>
      <c r="E64" s="2"/>
      <c r="F64" s="2"/>
      <c r="G64" s="2">
        <v>1718427</v>
      </c>
      <c r="H64" s="2">
        <v>495077</v>
      </c>
      <c r="I64" s="2">
        <v>1144823</v>
      </c>
      <c r="J64" s="9">
        <f t="shared" si="2"/>
        <v>0.6662040342708768</v>
      </c>
    </row>
    <row r="65" spans="1:10" ht="12.75">
      <c r="A65" s="19" t="s">
        <v>20</v>
      </c>
      <c r="B65" s="7">
        <f>SUM(B66:B75)</f>
        <v>0</v>
      </c>
      <c r="C65" s="7">
        <f>SUM(C66:C75)</f>
        <v>35129</v>
      </c>
      <c r="D65" s="7">
        <f>SUM(D66:D75)</f>
        <v>74407</v>
      </c>
      <c r="E65" s="8">
        <f>D65/C65</f>
        <v>2.118107546471576</v>
      </c>
      <c r="F65" s="7">
        <f>SUM(F66:F75)</f>
        <v>149468.3</v>
      </c>
      <c r="G65" s="7">
        <f>SUM(G66:G75)</f>
        <v>0</v>
      </c>
      <c r="H65" s="7">
        <f>SUM(H66:H75)</f>
        <v>22711</v>
      </c>
      <c r="I65" s="7">
        <f>SUM(I66:I75)</f>
        <v>26522</v>
      </c>
      <c r="J65" s="8"/>
    </row>
    <row r="66" spans="1:10" ht="25.5">
      <c r="A66" s="20" t="s">
        <v>15</v>
      </c>
      <c r="B66" s="2"/>
      <c r="C66" s="2">
        <v>2900</v>
      </c>
      <c r="D66" s="2">
        <v>0</v>
      </c>
      <c r="E66" s="9">
        <f>D66/C66</f>
        <v>0</v>
      </c>
      <c r="F66" s="2">
        <v>2900</v>
      </c>
      <c r="G66" s="21"/>
      <c r="H66" s="21"/>
      <c r="I66" s="21"/>
      <c r="J66" s="9"/>
    </row>
    <row r="67" spans="1:10" ht="76.5">
      <c r="A67" s="20" t="s">
        <v>14</v>
      </c>
      <c r="B67" s="2"/>
      <c r="C67" s="2">
        <v>10792</v>
      </c>
      <c r="D67" s="2">
        <v>5396</v>
      </c>
      <c r="E67" s="9">
        <f>D67/C67</f>
        <v>0.5</v>
      </c>
      <c r="F67" s="2">
        <v>10792</v>
      </c>
      <c r="G67" s="2"/>
      <c r="H67" s="2"/>
      <c r="I67" s="2"/>
      <c r="J67" s="9"/>
    </row>
    <row r="68" spans="1:10" ht="127.5">
      <c r="A68" s="22" t="s">
        <v>16</v>
      </c>
      <c r="B68" s="2"/>
      <c r="C68" s="2"/>
      <c r="D68" s="2"/>
      <c r="E68" s="2"/>
      <c r="F68" s="2"/>
      <c r="G68" s="2"/>
      <c r="H68" s="2"/>
      <c r="I68" s="2"/>
      <c r="J68" s="9"/>
    </row>
    <row r="69" spans="1:10" ht="114.75">
      <c r="A69" s="22" t="s">
        <v>17</v>
      </c>
      <c r="B69" s="2"/>
      <c r="C69" s="2">
        <v>6437</v>
      </c>
      <c r="D69" s="2">
        <v>4132</v>
      </c>
      <c r="E69" s="9">
        <f>D69/C69</f>
        <v>0.6419139350629175</v>
      </c>
      <c r="F69" s="2">
        <v>9006</v>
      </c>
      <c r="G69" s="2"/>
      <c r="H69" s="2">
        <v>2711</v>
      </c>
      <c r="I69" s="2">
        <v>5422</v>
      </c>
      <c r="J69" s="9"/>
    </row>
    <row r="70" spans="1:10" ht="153">
      <c r="A70" s="22" t="s">
        <v>41</v>
      </c>
      <c r="B70" s="2"/>
      <c r="C70" s="2"/>
      <c r="D70" s="2">
        <v>49669</v>
      </c>
      <c r="E70" s="2"/>
      <c r="F70" s="2">
        <v>49669</v>
      </c>
      <c r="G70" s="2"/>
      <c r="H70" s="2"/>
      <c r="I70" s="2"/>
      <c r="J70" s="9"/>
    </row>
    <row r="71" spans="1:10" ht="51">
      <c r="A71" s="20" t="s">
        <v>32</v>
      </c>
      <c r="B71" s="2"/>
      <c r="C71" s="2"/>
      <c r="D71" s="2"/>
      <c r="E71" s="2"/>
      <c r="F71" s="2">
        <v>1000</v>
      </c>
      <c r="G71" s="2"/>
      <c r="H71" s="2"/>
      <c r="I71" s="2"/>
      <c r="J71" s="9"/>
    </row>
    <row r="72" spans="1:10" ht="51">
      <c r="A72" s="20" t="s">
        <v>36</v>
      </c>
      <c r="B72" s="2"/>
      <c r="C72" s="2"/>
      <c r="D72" s="2"/>
      <c r="E72" s="2"/>
      <c r="F72" s="2">
        <v>9600</v>
      </c>
      <c r="G72" s="2"/>
      <c r="H72" s="2"/>
      <c r="I72" s="2"/>
      <c r="J72" s="9"/>
    </row>
    <row r="73" spans="1:10" ht="89.25">
      <c r="A73" s="20" t="s">
        <v>68</v>
      </c>
      <c r="B73" s="2"/>
      <c r="C73" s="2">
        <v>15000</v>
      </c>
      <c r="D73" s="2">
        <v>15000</v>
      </c>
      <c r="E73" s="9">
        <f>D73/C73</f>
        <v>1</v>
      </c>
      <c r="F73" s="2">
        <v>15000</v>
      </c>
      <c r="G73" s="2"/>
      <c r="H73" s="2">
        <v>20000</v>
      </c>
      <c r="I73" s="2">
        <v>20000</v>
      </c>
      <c r="J73" s="9"/>
    </row>
    <row r="74" spans="1:10" ht="89.25">
      <c r="A74" s="20" t="s">
        <v>58</v>
      </c>
      <c r="B74" s="2"/>
      <c r="C74" s="2"/>
      <c r="D74" s="2"/>
      <c r="E74" s="2"/>
      <c r="F74" s="2">
        <v>300</v>
      </c>
      <c r="G74" s="2"/>
      <c r="H74" s="2"/>
      <c r="I74" s="2"/>
      <c r="J74" s="9"/>
    </row>
    <row r="75" spans="1:10" ht="25.5">
      <c r="A75" s="20" t="s">
        <v>31</v>
      </c>
      <c r="B75" s="2"/>
      <c r="C75" s="2"/>
      <c r="D75" s="2">
        <v>210</v>
      </c>
      <c r="E75" s="2"/>
      <c r="F75" s="2">
        <v>51201.3</v>
      </c>
      <c r="G75" s="2"/>
      <c r="H75" s="2"/>
      <c r="I75" s="2">
        <v>1100</v>
      </c>
      <c r="J75" s="9"/>
    </row>
    <row r="76" spans="1:10" ht="12.75">
      <c r="A76" s="23" t="s">
        <v>42</v>
      </c>
      <c r="B76" s="7"/>
      <c r="C76" s="7"/>
      <c r="D76" s="7">
        <v>-240856</v>
      </c>
      <c r="E76" s="7"/>
      <c r="F76" s="7">
        <v>-164484</v>
      </c>
      <c r="G76" s="21"/>
      <c r="H76" s="7">
        <v>-336604</v>
      </c>
      <c r="I76" s="7">
        <v>-185730</v>
      </c>
      <c r="J76" s="9"/>
    </row>
    <row r="77" spans="1:10" ht="38.25">
      <c r="A77" s="23" t="s">
        <v>43</v>
      </c>
      <c r="B77" s="7">
        <f>B5+B76</f>
        <v>8763100.5</v>
      </c>
      <c r="C77" s="7">
        <f>C5+C76</f>
        <v>14977207</v>
      </c>
      <c r="D77" s="7">
        <f>D5+D76</f>
        <v>6271529.999999999</v>
      </c>
      <c r="E77" s="8">
        <f>D77/B77</f>
        <v>0.7156747774375062</v>
      </c>
      <c r="F77" s="7">
        <f>F5+F76</f>
        <v>15078703.7</v>
      </c>
      <c r="G77" s="7">
        <f>G5+G76</f>
        <v>10504250.9</v>
      </c>
      <c r="H77" s="7">
        <f>H5+H76</f>
        <v>2623336.3</v>
      </c>
      <c r="I77" s="7">
        <f>I5+I76</f>
        <v>6431969.399999999</v>
      </c>
      <c r="J77" s="8">
        <f>I77/G77</f>
        <v>0.6123206177415278</v>
      </c>
    </row>
    <row r="78" spans="2:10" ht="12.75">
      <c r="B78" s="10"/>
      <c r="C78" s="10"/>
      <c r="D78" s="10"/>
      <c r="E78" s="10"/>
      <c r="H78" s="11"/>
      <c r="I78" s="11"/>
      <c r="J78" s="25"/>
    </row>
    <row r="79" ht="12.75"/>
    <row r="80" ht="12.75"/>
    <row r="81" ht="12.75"/>
    <row r="82" ht="12.75"/>
    <row r="83" ht="12.75"/>
    <row r="84" ht="12.75"/>
    <row r="85" ht="12.75"/>
  </sheetData>
  <sheetProtection/>
  <mergeCells count="1">
    <mergeCell ref="A1:J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2014-08-26T12:31:17Z</cp:lastPrinted>
  <dcterms:created xsi:type="dcterms:W3CDTF">2010-11-23T10:51:31Z</dcterms:created>
  <dcterms:modified xsi:type="dcterms:W3CDTF">2014-09-01T05:06:13Z</dcterms:modified>
  <cp:category/>
  <cp:version/>
  <cp:contentType/>
  <cp:contentStatus/>
</cp:coreProperties>
</file>